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70" documentId="8_{0EE29E2A-81CB-46A1-A78D-D591DBDF6C03}" xr6:coauthVersionLast="47" xr6:coauthVersionMax="47" xr10:uidLastSave="{319EB3B8-4A1E-4306-88A8-85E322CA17D4}"/>
  <bookViews>
    <workbookView xWindow="-120" yWindow="-120" windowWidth="29040" windowHeight="15720" tabRatio="926" xr2:uid="{00000000-000D-0000-FFFF-FFFF00000000}"/>
  </bookViews>
  <sheets>
    <sheet name="LOT 6 - FACADES" sheetId="203" r:id="rId1"/>
  </sheets>
  <definedNames>
    <definedName name="_xlnm._FilterDatabase" localSheetId="0" hidden="1">'LOT 6 - FACADES'!$A$2:$E$3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6 - FACADES'!$9:$18</definedName>
    <definedName name="_xlnm.Print_Area" localSheetId="0">'LOT 6 - FACADES'!$B$9:$G$119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9" i="203" l="1"/>
  <c r="G118" i="203"/>
  <c r="G116" i="203"/>
  <c r="G85" i="203"/>
  <c r="G109" i="203" l="1"/>
  <c r="G95" i="203"/>
  <c r="G84" i="203" l="1"/>
  <c r="G108" i="203" l="1"/>
  <c r="G105" i="203"/>
  <c r="G104" i="203"/>
  <c r="G103" i="203"/>
  <c r="G102" i="203"/>
  <c r="G101" i="203"/>
  <c r="G100" i="203"/>
  <c r="G98" i="203"/>
  <c r="G97" i="203"/>
  <c r="G96" i="203"/>
  <c r="G94" i="203"/>
  <c r="G93" i="203"/>
  <c r="G89" i="203"/>
  <c r="G88" i="203"/>
  <c r="G87" i="203"/>
  <c r="G83" i="203"/>
  <c r="G81" i="203"/>
  <c r="G82" i="203"/>
  <c r="G76" i="203"/>
  <c r="G79" i="203"/>
  <c r="G73" i="203"/>
  <c r="G72" i="203" s="1"/>
  <c r="G60" i="203"/>
  <c r="G69" i="203"/>
  <c r="G57" i="203"/>
  <c r="G70" i="203"/>
  <c r="G63" i="203"/>
  <c r="G56" i="203"/>
  <c r="G52" i="203"/>
  <c r="G51" i="203"/>
  <c r="G78" i="203"/>
  <c r="G49" i="203"/>
  <c r="G48" i="203"/>
  <c r="G47" i="203"/>
  <c r="G46" i="203"/>
  <c r="G45" i="203"/>
  <c r="G44" i="203"/>
  <c r="G41" i="203"/>
  <c r="G40" i="203"/>
  <c r="G39" i="203"/>
  <c r="G36" i="203"/>
  <c r="G35" i="203"/>
  <c r="G30" i="203"/>
  <c r="G29" i="203"/>
  <c r="G27" i="203"/>
  <c r="G24" i="203"/>
  <c r="G23" i="203"/>
  <c r="G22" i="203"/>
  <c r="G21" i="203"/>
  <c r="A7" i="203"/>
  <c r="A5" i="203"/>
  <c r="G107" i="203" l="1"/>
  <c r="A3" i="203"/>
  <c r="G65" i="203"/>
  <c r="G26" i="203"/>
  <c r="G66" i="203"/>
  <c r="G92" i="203"/>
  <c r="G91" i="203" s="1"/>
  <c r="G64" i="203"/>
  <c r="G112" i="203"/>
  <c r="G111" i="203" s="1"/>
  <c r="G58" i="203"/>
  <c r="G59" i="203"/>
  <c r="G50" i="203"/>
  <c r="G32" i="203" l="1"/>
  <c r="G54" i="203"/>
  <c r="G28" i="203"/>
  <c r="G77" i="203"/>
  <c r="G75" i="203" s="1"/>
  <c r="G20" i="203" l="1"/>
</calcChain>
</file>

<file path=xl/sharedStrings.xml><?xml version="1.0" encoding="utf-8"?>
<sst xmlns="http://schemas.openxmlformats.org/spreadsheetml/2006/main" count="263" uniqueCount="175">
  <si>
    <t>FACADES</t>
  </si>
  <si>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</si>
  <si>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</si>
  <si>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</si>
  <si>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</si>
  <si>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</si>
  <si>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</si>
  <si>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</si>
  <si>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</si>
  <si>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</si>
  <si>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</si>
  <si>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</si>
  <si>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</si>
  <si>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</si>
  <si>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</si>
  <si>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</si>
  <si>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</si>
  <si>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</si>
  <si>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</si>
  <si>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</si>
  <si>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</si>
  <si>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</si>
  <si>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</si>
  <si>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</si>
  <si>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</si>
  <si>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Couvertines en aluminium laqué</t>
  </si>
  <si>
    <t>Réalisation d'un prototype complet pour validation</t>
  </si>
  <si>
    <t>Echafaudages tubulaires (façades)</t>
  </si>
  <si>
    <t>Prolongement des échafaudages de 1 m au dessus des toitures (façades)</t>
  </si>
  <si>
    <t>Filets de protection sur échafaudages</t>
  </si>
  <si>
    <t>Platelages de protection au dessus des entrées et issues de secours</t>
  </si>
  <si>
    <t>Clôtures pour neutralisation de l'emprise au sol des échafaudages</t>
  </si>
  <si>
    <t>Préparation du support</t>
  </si>
  <si>
    <t>ZINGUERIE</t>
  </si>
  <si>
    <t> 1.3.6.2</t>
  </si>
  <si>
    <t>Condamnation du regard</t>
  </si>
  <si>
    <t>Prolongation de naissance EP</t>
  </si>
  <si>
    <t> 1.3.6.3</t>
  </si>
  <si>
    <t>Gouttières EP neuves en zinc</t>
  </si>
  <si>
    <t> 1.3.6.4</t>
  </si>
  <si>
    <t>Descentes EP neuves en zinc</t>
  </si>
  <si>
    <t> 1.3.6.5</t>
  </si>
  <si>
    <t>Dauphins en fonte</t>
  </si>
  <si>
    <t> 1.3.6.6</t>
  </si>
  <si>
    <t>Adaptation des regards existants</t>
  </si>
  <si>
    <t>Dépose/Repose Blason France</t>
  </si>
  <si>
    <t>Dépose/Repose Eclairage SPOT 100W</t>
  </si>
  <si>
    <t>Goulotte Clim Salle Réunion</t>
  </si>
  <si>
    <t>Installation spécifique de chantier</t>
  </si>
  <si>
    <t>Réalisation de plans d'éxécution (EXE)</t>
  </si>
  <si>
    <t>Réalisation d'un Dossier des Ouvrages éxécutés (DOE)</t>
  </si>
  <si>
    <t>PREPARATION ET DEPOSE</t>
  </si>
  <si>
    <t>Dépose, adaptation et repose d'élements en façades</t>
  </si>
  <si>
    <t>ISOLATION THERMIQUE EXTERIEURE SOUS ENDUIT</t>
  </si>
  <si>
    <t>Façade Sud - Bâtiment Origine non isolé</t>
  </si>
  <si>
    <t>Comblement mur entrée coté Local VDI actuel - Bâtiment Origine</t>
  </si>
  <si>
    <t>Rebouchage coursives et menuiseries aluminium déposé Façade Nord et Sud- Bâtiment Origine</t>
  </si>
  <si>
    <t>Bouchement menuiseries au R+1 - bâtiment Origine</t>
  </si>
  <si>
    <t>Bouchement menuiseries façade Ouest - bâtiment Extension</t>
  </si>
  <si>
    <t>Traitement des habillages de menuiseries (linteaux, tableaux, appuis) en aluminium laqué</t>
  </si>
  <si>
    <t>BARDAGE SUR BATIMENT ARCHIVES</t>
  </si>
  <si>
    <t>RAVALEMENT ET ENTRETIEN DE FACADES</t>
  </si>
  <si>
    <t>Support béton : décapage, préparation, Peinture D2</t>
  </si>
  <si>
    <t>Supports métalliques</t>
  </si>
  <si>
    <t>Dépose/Répose de zinguerie EP existantes au faitage compris dauphins pour ravallement</t>
  </si>
  <si>
    <r>
      <t xml:space="preserve">Descentes EP neuves en zinc
</t>
    </r>
    <r>
      <rPr>
        <i/>
        <sz val="8"/>
        <color theme="1"/>
        <rFont val="PT Sans"/>
        <family val="2"/>
      </rPr>
      <t>Local Chaufferie</t>
    </r>
  </si>
  <si>
    <t>Provision pour remplacement de descente EP</t>
  </si>
  <si>
    <t>Provision pour remplacement de dauphins en fonte</t>
  </si>
  <si>
    <t>Adaptation des regards aciers</t>
  </si>
  <si>
    <r>
      <t xml:space="preserve">Prolongation des naissances EP et adaptations des pénétrations EP
</t>
    </r>
    <r>
      <rPr>
        <i/>
        <sz val="8"/>
        <color theme="1"/>
        <rFont val="PT Sans"/>
        <family val="2"/>
      </rPr>
      <t>Façade Sud création nouvelle ITE - Bâtiment Origine</t>
    </r>
  </si>
  <si>
    <t>SERRURERIE</t>
  </si>
  <si>
    <r>
      <t xml:space="preserve">Dépose/Repose Brise soleil Horizontale 
</t>
    </r>
    <r>
      <rPr>
        <i/>
        <sz val="8"/>
        <color theme="1"/>
        <rFont val="PT Sans"/>
        <family val="2"/>
      </rPr>
      <t>Façade Sud traité en ITE - Bâtiment Origine</t>
    </r>
  </si>
  <si>
    <t>Dépose Brise soleil Horizontale
Façade Ouest  - Bâtiment Extension</t>
  </si>
  <si>
    <t>Dépose définitive</t>
  </si>
  <si>
    <t>Ossature métallique structure - Bâtiment Archives</t>
  </si>
  <si>
    <t>Brise-soleils fixe conservés en façade sud - Bâtiment Origine</t>
  </si>
  <si>
    <t>Ensembles des façades - Bâtiment Archives conservé</t>
  </si>
  <si>
    <t>Façades courantes - Bâtiment Origine et Extension</t>
  </si>
  <si>
    <t>Façades courantes - bâtiment Archives conservé</t>
  </si>
  <si>
    <t>Façade Sud au dessus des brise-soleils fixes conservés - Bâtiment Origine</t>
  </si>
  <si>
    <t>Mur Mitoyen Sud-Est proche de l'ancien local Chaufferie du bâtiment Existant</t>
  </si>
  <si>
    <t>Façades courantes - Local géothermie</t>
  </si>
  <si>
    <t>Ensembles des façades - Local géothermie</t>
  </si>
  <si>
    <t>Portion non isolé sur toiture terrasse en façade Nord - bâtiment Origine</t>
  </si>
  <si>
    <t>Façade Nord - Jonction Bat Origine-Extension - Bâtiment Origine non isolé</t>
  </si>
  <si>
    <t>ETUDES ET PREPARATION DE CHANTIER</t>
  </si>
  <si>
    <t>Dépose et repose d'éléments de façade</t>
  </si>
  <si>
    <t xml:space="preserve">Mur d'entrée véhicule à proximité du </t>
  </si>
  <si>
    <t xml:space="preserve">Plus-value pour encapsulement SS4 de l'ITE en façade Sud
</t>
  </si>
  <si>
    <t>PSE N°3 : ENCAPSULEMENT SS4 FACADE SUD BAT ORIGINE
A prendre en compte si PSE N°1 non retenus</t>
  </si>
  <si>
    <t>Système d'ITE sous enduit 140 mm de laine de roche R= 4 m².K/W
Cette prestation devra répondre aux exigences de la fiche CEE BAT-EN-102 en vigueur</t>
  </si>
  <si>
    <t>Echafaudages et protections</t>
  </si>
  <si>
    <t>Dépose, adaptation et repose d'éléments de façades après travaux</t>
  </si>
  <si>
    <r>
      <t xml:space="preserve">Bardage en bois reconstitué WPC sur support béton et maconnerie du local archives
</t>
    </r>
    <r>
      <rPr>
        <i/>
        <sz val="8"/>
        <color theme="1"/>
        <rFont val="PT Sans"/>
        <family val="2"/>
      </rPr>
      <t>Type PIVETEAU Vibrato XL prégrisé ou équivalent</t>
    </r>
  </si>
  <si>
    <t>F&amp;P grille de local géothermie</t>
  </si>
  <si>
    <t>Mur  limitrophe parcelle avec voisin coté Ouest</t>
  </si>
  <si>
    <t>Support béton : décapage, préparation, Revêtement D3 armé</t>
  </si>
  <si>
    <t>Maitre d'Ouvrage : SGC PREFECTURE DE LA LOIRE</t>
  </si>
  <si>
    <t>LOT 6 - FACADES</t>
  </si>
  <si>
    <t>TOTAL PSE N°3</t>
  </si>
  <si>
    <t>DPGF</t>
  </si>
  <si>
    <t>3.4.1</t>
  </si>
  <si>
    <t>3.4.1.1</t>
  </si>
  <si>
    <t>3.4.1.2</t>
  </si>
  <si>
    <t>3.4.1.3</t>
  </si>
  <si>
    <t>3.4.1.4</t>
  </si>
  <si>
    <t>3.4.1.5</t>
  </si>
  <si>
    <t>3.4.1.5.1</t>
  </si>
  <si>
    <t>3.4.1.5.2</t>
  </si>
  <si>
    <t>3.4.1.5.3</t>
  </si>
  <si>
    <t>3.4.1.5.4</t>
  </si>
  <si>
    <t>3.4.1.5.5</t>
  </si>
  <si>
    <t>3.4.2</t>
  </si>
  <si>
    <t>3.4.2.1</t>
  </si>
  <si>
    <t>3.4.2.1.1</t>
  </si>
  <si>
    <t>3.4.2.1.1.1</t>
  </si>
  <si>
    <t>3.4.2.1.1.2</t>
  </si>
  <si>
    <t>3.4.2.1.2</t>
  </si>
  <si>
    <t>3.4.2.1.2.1</t>
  </si>
  <si>
    <t>3.4.2.1.2.2</t>
  </si>
  <si>
    <t>3.4.2.1.2.3</t>
  </si>
  <si>
    <t>3.4.2.1.3</t>
  </si>
  <si>
    <t>3.4.2.1.3.1</t>
  </si>
  <si>
    <t>3.4.2.1.3.2</t>
  </si>
  <si>
    <t>3.4.2.1.3.3</t>
  </si>
  <si>
    <t>3.4.2.1.3.4</t>
  </si>
  <si>
    <t>3.4.2.1.3.5</t>
  </si>
  <si>
    <t>3.4.2.1.3.6</t>
  </si>
  <si>
    <t>3.4.2.1.3.7</t>
  </si>
  <si>
    <t>3.4.2.1.3.8</t>
  </si>
  <si>
    <t>3.4.2.1.3.9</t>
  </si>
  <si>
    <t>3.4.3</t>
  </si>
  <si>
    <t>3.4.4</t>
  </si>
  <si>
    <t>3.4.5</t>
  </si>
  <si>
    <t>3.4.6</t>
  </si>
  <si>
    <t>3.4.7</t>
  </si>
  <si>
    <t>3.4.8</t>
  </si>
  <si>
    <t>3.4.3.1</t>
  </si>
  <si>
    <t>3.4.3.1.1</t>
  </si>
  <si>
    <t>3.4.3.1.2</t>
  </si>
  <si>
    <t>3.4.3.1.3</t>
  </si>
  <si>
    <t>3.4.3.1.4</t>
  </si>
  <si>
    <t>3.4.3.1.5</t>
  </si>
  <si>
    <t>3.4.4.1</t>
  </si>
  <si>
    <t>3.4.3.2
3.4.3.3
3.4.3.4</t>
  </si>
  <si>
    <t>3.4.3.2.1</t>
  </si>
  <si>
    <t>3.4.3.2.2</t>
  </si>
  <si>
    <t>3.4.3.2.3</t>
  </si>
  <si>
    <t>3.4.3.2.4</t>
  </si>
  <si>
    <t>3.4.3.5</t>
  </si>
  <si>
    <t>3.4.3.5.1</t>
  </si>
  <si>
    <t>3.4.3.5.2</t>
  </si>
  <si>
    <t>3.4.5.1</t>
  </si>
  <si>
    <t>3.4.5.1.1</t>
  </si>
  <si>
    <t>3.4.5.1.2</t>
  </si>
  <si>
    <t>3.4.5.1.3</t>
  </si>
  <si>
    <t>3.4.5.2</t>
  </si>
  <si>
    <t>3.4.5.2.1</t>
  </si>
  <si>
    <t>3.4.5.2.2</t>
  </si>
  <si>
    <t>3.4.5.2.3</t>
  </si>
  <si>
    <t>3.4.5.2.4</t>
  </si>
  <si>
    <t>3.4.5.3</t>
  </si>
  <si>
    <t>3.4.5.3.1</t>
  </si>
  <si>
    <t>3.4.5.3.2</t>
  </si>
  <si>
    <t>3.4.6.1
3.4.6.2</t>
  </si>
  <si>
    <t>3.4.6.3</t>
  </si>
  <si>
    <t>3.4.6.4</t>
  </si>
  <si>
    <t>3.4.6.5</t>
  </si>
  <si>
    <t>3.4.6.6</t>
  </si>
  <si>
    <t>3.4.6.7</t>
  </si>
  <si>
    <t>3.4.6.8</t>
  </si>
  <si>
    <t>3.4.7.1</t>
  </si>
  <si>
    <t>3.4.7.2</t>
  </si>
  <si>
    <t>3.4.8.1</t>
  </si>
  <si>
    <t>TRANCHE OPTIONELLE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</si>
</sst>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</numFmts>
  <fonts count="21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8"/>
      <color theme="0" tint="-0.34998626667073579"/>
      <name val="PT Sans"/>
      <family val="2"/>
    </font>
    <font>
      <sz val="6"/>
      <color rgb="FF2E3464"/>
      <name val="PT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right"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166" fontId="10" fillId="2" borderId="2" xfId="26" applyNumberFormat="1" applyFont="1" applyFill="1" applyBorder="1" applyAlignment="1">
      <alignment horizontal="right" vertical="center" wrapText="1"/>
    </xf>
    <xf numFmtId="166" fontId="8" fillId="2" borderId="3" xfId="26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6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10" xfId="26" applyNumberFormat="1" applyFont="1" applyFill="1" applyBorder="1" applyAlignment="1">
      <alignment horizontal="right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3" fontId="8" fillId="2" borderId="3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66" fontId="12" fillId="0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0" borderId="6" xfId="26" applyNumberFormat="1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166" fontId="12" fillId="2" borderId="12" xfId="26" applyNumberFormat="1" applyFont="1" applyFill="1" applyBorder="1" applyAlignment="1">
      <alignment horizontal="right" vertical="center" wrapText="1"/>
    </xf>
    <xf numFmtId="166" fontId="10" fillId="2" borderId="2" xfId="0" applyNumberFormat="1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166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righ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2" borderId="0" xfId="0" applyFont="1" applyFill="1" applyAlignment="1">
      <alignment horizontal="right"/>
    </xf>
    <xf numFmtId="0" fontId="12" fillId="5" borderId="5" xfId="0" applyFont="1" applyFill="1" applyBorder="1" applyAlignment="1">
      <alignment horizontal="right" vertical="center" wrapText="1"/>
    </xf>
    <xf numFmtId="166" fontId="12" fillId="2" borderId="3" xfId="26" applyNumberFormat="1" applyFont="1" applyFill="1" applyBorder="1" applyAlignment="1">
      <alignment horizontal="right" vertical="center" wrapText="1"/>
    </xf>
    <xf numFmtId="0" fontId="12" fillId="2" borderId="0" xfId="0" applyFont="1" applyFill="1"/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206849" name="Button 1" hidden="1">
              <a:extLst>
                <a:ext uri="{63B3BB69-23CF-44E3-9099-C40C66FF867C}">
                  <a14:compatExt spid="_x0000_s206849"/>
                </a:ext>
                <a:ext uri="{FF2B5EF4-FFF2-40B4-BE49-F238E27FC236}">
                  <a16:creationId xmlns:a16="http://schemas.microsoft.com/office/drawing/2014/main" id="{00000000-0008-0000-0000-0000012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128954</xdr:colOff>
      <xdr:row>8</xdr:row>
      <xdr:rowOff>58616</xdr:rowOff>
    </xdr:from>
    <xdr:to>
      <xdr:col>2</xdr:col>
      <xdr:colOff>1999858</xdr:colOff>
      <xdr:row>14</xdr:row>
      <xdr:rowOff>55210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FC04029-CD07-4A03-B865-A3B5FF02A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308" y="1137139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73136-B90E-42A6-908F-EAC1AAE8E2B4}">
  <sheetPr codeName="Feuil23">
    <tabColor rgb="FF92D050"/>
    <pageSetUpPr fitToPage="1"/>
  </sheetPr>
  <dimension ref="A1:G119"/>
  <sheetViews>
    <sheetView tabSelected="1" view="pageBreakPreview" topLeftCell="A9" zoomScale="130" zoomScaleNormal="115" zoomScaleSheetLayoutView="130" workbookViewId="0">
      <pane ySplit="11" topLeftCell="A99" activePane="bottomLeft" state="frozen"/>
      <selection activeCell="D54" sqref="D54"/>
      <selection pane="bottomLeft" activeCell="F19" sqref="F19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1" style="1" customWidth="1"/>
    <col min="7" max="7" width="12.625" style="16" customWidth="1"/>
    <col min="8" max="16384" width="11.25" style="1"/>
  </cols>
  <sheetData>
    <row r="1" spans="1:7" hidden="1" x14ac:dyDescent="0.2">
      <c r="A1" s="39" t="s">
        <v>16</v>
      </c>
      <c r="B1" s="40"/>
      <c r="C1" s="50"/>
      <c r="D1" s="40"/>
      <c r="E1" s="41"/>
      <c r="G1" s="1"/>
    </row>
    <row r="2" spans="1:7" hidden="1" x14ac:dyDescent="0.2">
      <c r="A2" s="19" t="s">
        <v>17</v>
      </c>
      <c r="B2" s="20" t="s">
        <v>18</v>
      </c>
      <c r="C2" s="20" t="s">
        <v>19</v>
      </c>
      <c r="D2" s="20" t="s">
        <v>20</v>
      </c>
      <c r="E2" s="20" t="s">
        <v>21</v>
      </c>
      <c r="G2" s="1"/>
    </row>
    <row r="3" spans="1:7" hidden="1" x14ac:dyDescent="0.2">
      <c r="A3" s="19" t="str">
        <f>""&amp;IF(A5=1,"A",IF(A5=2,"B",IF(A5=3,"C",IF(A5=4,"D",""))))&amp;""&amp;B5&amp;""</f>
        <v>B19</v>
      </c>
      <c r="B3" s="37">
        <v>1</v>
      </c>
      <c r="C3" s="37" t="e">
        <v>#NAME?</v>
      </c>
      <c r="D3" s="37"/>
      <c r="E3" s="37"/>
      <c r="G3" s="1"/>
    </row>
    <row r="4" spans="1:7" hidden="1" x14ac:dyDescent="0.2">
      <c r="A4" s="48" t="s">
        <v>22</v>
      </c>
      <c r="B4" s="49"/>
      <c r="C4" s="15">
        <v>3</v>
      </c>
      <c r="D4" s="15"/>
      <c r="E4" s="15"/>
      <c r="G4" s="1"/>
    </row>
    <row r="5" spans="1:7" hidden="1" x14ac:dyDescent="0.2">
      <c r="A5" s="37">
        <f>COLUMN($B19)</f>
        <v>2</v>
      </c>
      <c r="B5" s="37">
        <v>19</v>
      </c>
      <c r="C5" s="15"/>
      <c r="D5" s="15"/>
      <c r="E5" s="15"/>
      <c r="G5" s="1"/>
    </row>
    <row r="6" spans="1:7" hidden="1" x14ac:dyDescent="0.2">
      <c r="A6" s="47" t="s">
        <v>23</v>
      </c>
      <c r="B6" s="15"/>
      <c r="C6" s="15"/>
      <c r="D6" s="15"/>
      <c r="E6" s="15"/>
      <c r="F6" s="15"/>
      <c r="G6" s="15"/>
    </row>
    <row r="7" spans="1:7" hidden="1" x14ac:dyDescent="0.2">
      <c r="A7" s="46">
        <f>COUNTA(A1:G1)</f>
        <v>1</v>
      </c>
      <c r="B7" s="15"/>
      <c r="C7" s="15"/>
      <c r="D7" s="15"/>
      <c r="E7" s="15"/>
      <c r="F7" s="15"/>
      <c r="G7" s="15"/>
    </row>
    <row r="8" spans="1:7" hidden="1" x14ac:dyDescent="0.2"/>
    <row r="9" spans="1:7" x14ac:dyDescent="0.2">
      <c r="D9" s="2" t="s">
        <v>100</v>
      </c>
      <c r="E9" s="2"/>
      <c r="G9" s="13"/>
    </row>
    <row r="10" spans="1:7" x14ac:dyDescent="0.2">
      <c r="D10" s="2" t="s">
        <v>4</v>
      </c>
      <c r="E10" s="3"/>
      <c r="G10" s="3"/>
    </row>
    <row r="11" spans="1:7" x14ac:dyDescent="0.2">
      <c r="D11" s="2" t="s">
        <v>5</v>
      </c>
      <c r="E11" s="3"/>
      <c r="G11" s="3"/>
    </row>
    <row r="12" spans="1:7" x14ac:dyDescent="0.2">
      <c r="A12" s="4"/>
      <c r="B12" s="4"/>
      <c r="C12" s="4"/>
      <c r="D12" s="2" t="s">
        <v>97</v>
      </c>
      <c r="E12" s="3"/>
      <c r="G12" s="3"/>
    </row>
    <row r="13" spans="1:7" x14ac:dyDescent="0.2">
      <c r="A13" s="4"/>
      <c r="B13" s="4"/>
      <c r="C13" s="4"/>
      <c r="D13" s="2" t="s">
        <v>98</v>
      </c>
      <c r="E13" s="5"/>
      <c r="G13" s="5"/>
    </row>
    <row r="14" spans="1:7" x14ac:dyDescent="0.2">
      <c r="A14" s="4"/>
      <c r="B14" s="4"/>
      <c r="C14" s="4"/>
      <c r="E14" s="5"/>
      <c r="F14" s="14"/>
      <c r="G14" s="5"/>
    </row>
    <row r="15" spans="1:7" x14ac:dyDescent="0.2">
      <c r="A15" s="4"/>
      <c r="B15" s="4"/>
      <c r="C15" s="4"/>
      <c r="E15" s="5"/>
      <c r="F15" s="14"/>
      <c r="G15" s="5"/>
    </row>
    <row r="16" spans="1:7" hidden="1" x14ac:dyDescent="0.2">
      <c r="B16" s="106"/>
      <c r="C16" s="106"/>
      <c r="D16" s="106"/>
      <c r="E16" s="106"/>
      <c r="F16" s="106"/>
      <c r="G16" s="106"/>
    </row>
    <row r="17" spans="1:7" ht="10.9" hidden="1" customHeight="1" x14ac:dyDescent="0.2">
      <c r="A17" s="4"/>
      <c r="B17" s="4"/>
      <c r="C17" s="4"/>
      <c r="E17" s="5"/>
      <c r="F17" s="14"/>
      <c r="G17" s="5"/>
    </row>
    <row r="18" spans="1:7" ht="22.5" x14ac:dyDescent="0.2">
      <c r="A18" s="23" t="s">
        <v>24</v>
      </c>
      <c r="B18" s="23" t="s">
        <v>7</v>
      </c>
      <c r="C18" s="24" t="s">
        <v>8</v>
      </c>
      <c r="D18" s="25" t="s">
        <v>3</v>
      </c>
      <c r="E18" s="25" t="s">
        <v>9</v>
      </c>
      <c r="F18" s="25" t="s">
        <v>10</v>
      </c>
      <c r="G18" s="25" t="s">
        <v>11</v>
      </c>
    </row>
    <row r="19" spans="1:7" x14ac:dyDescent="0.2">
      <c r="A19" s="22">
        <v>2</v>
      </c>
      <c r="B19" s="104">
        <v>6</v>
      </c>
      <c r="C19" s="21" t="s">
        <v>0</v>
      </c>
      <c r="D19" s="54"/>
      <c r="E19" s="55"/>
      <c r="F19" s="56"/>
      <c r="G19" s="57"/>
    </row>
    <row r="20" spans="1:7" x14ac:dyDescent="0.2">
      <c r="A20" s="6">
        <v>2</v>
      </c>
      <c r="B20" s="75" t="s">
        <v>101</v>
      </c>
      <c r="C20" s="7" t="s">
        <v>85</v>
      </c>
      <c r="D20" s="6"/>
      <c r="E20" s="59" t="s">
        <v>12</v>
      </c>
      <c r="F20" s="60"/>
      <c r="G20" s="51">
        <f>SUBTOTAL(9,G21:G31)</f>
        <v>0</v>
      </c>
    </row>
    <row r="21" spans="1:7" x14ac:dyDescent="0.2">
      <c r="A21" s="8">
        <v>3</v>
      </c>
      <c r="B21" s="74" t="s">
        <v>102</v>
      </c>
      <c r="C21" s="62" t="s">
        <v>48</v>
      </c>
      <c r="D21" s="8" t="s">
        <v>13</v>
      </c>
      <c r="E21" s="26">
        <v>1</v>
      </c>
      <c r="F21" s="64"/>
      <c r="G21" s="42" t="str">
        <f>IF(OR(E21="",F21=""),"",E21*F21)</f>
        <v/>
      </c>
    </row>
    <row r="22" spans="1:7" x14ac:dyDescent="0.2">
      <c r="A22" s="8">
        <v>3</v>
      </c>
      <c r="B22" s="74" t="s">
        <v>103</v>
      </c>
      <c r="C22" s="9" t="s">
        <v>49</v>
      </c>
      <c r="D22" s="8" t="s">
        <v>13</v>
      </c>
      <c r="E22" s="58">
        <v>1</v>
      </c>
      <c r="F22" s="64"/>
      <c r="G22" s="42" t="str">
        <f>IF(OR(E22="",F22=""),"",E22*F22)</f>
        <v/>
      </c>
    </row>
    <row r="23" spans="1:7" x14ac:dyDescent="0.2">
      <c r="A23" s="8">
        <v>3</v>
      </c>
      <c r="B23" s="74" t="s">
        <v>104</v>
      </c>
      <c r="C23" s="62" t="s">
        <v>50</v>
      </c>
      <c r="D23" s="8" t="s">
        <v>13</v>
      </c>
      <c r="E23" s="26">
        <v>1</v>
      </c>
      <c r="F23" s="64"/>
      <c r="G23" s="42" t="str">
        <f>IF(OR(E23="",F23=""),"",E23*F23)</f>
        <v/>
      </c>
    </row>
    <row r="24" spans="1:7" x14ac:dyDescent="0.2">
      <c r="A24" s="73">
        <v>4</v>
      </c>
      <c r="B24" s="74" t="s">
        <v>105</v>
      </c>
      <c r="C24" s="9" t="s">
        <v>26</v>
      </c>
      <c r="D24" s="86" t="s">
        <v>13</v>
      </c>
      <c r="E24" s="8">
        <v>1</v>
      </c>
      <c r="F24" s="43"/>
      <c r="G24" s="43" t="str">
        <f>IF(OR(E24="",F24=""),"",E24*F24)</f>
        <v/>
      </c>
    </row>
    <row r="25" spans="1:7" x14ac:dyDescent="0.2">
      <c r="A25" s="78">
        <v>3</v>
      </c>
      <c r="B25" s="74" t="s">
        <v>106</v>
      </c>
      <c r="C25" s="9" t="s">
        <v>91</v>
      </c>
      <c r="D25" s="86"/>
      <c r="E25" s="8" t="s">
        <v>12</v>
      </c>
      <c r="F25" s="43"/>
      <c r="G25" s="43"/>
    </row>
    <row r="26" spans="1:7" x14ac:dyDescent="0.2">
      <c r="A26" s="65">
        <v>4</v>
      </c>
      <c r="B26" s="94" t="s">
        <v>107</v>
      </c>
      <c r="C26" s="94" t="s">
        <v>27</v>
      </c>
      <c r="D26" s="67" t="s">
        <v>1</v>
      </c>
      <c r="E26" s="67">
        <v>957</v>
      </c>
      <c r="F26" s="43"/>
      <c r="G26" s="43" t="str">
        <f>IF(OR(E26="",F26=""),"",E26*F26)</f>
        <v/>
      </c>
    </row>
    <row r="27" spans="1:7" x14ac:dyDescent="0.2">
      <c r="A27" s="65">
        <v>4</v>
      </c>
      <c r="B27" s="94" t="s">
        <v>108</v>
      </c>
      <c r="C27" s="81" t="s">
        <v>28</v>
      </c>
      <c r="D27" s="8" t="s">
        <v>1</v>
      </c>
      <c r="E27" s="8">
        <v>45.4</v>
      </c>
      <c r="F27" s="43"/>
      <c r="G27" s="43" t="str">
        <f>IF(OR(E27="",F27=""),"",E27*F27)</f>
        <v/>
      </c>
    </row>
    <row r="28" spans="1:7" x14ac:dyDescent="0.2">
      <c r="A28" s="65">
        <v>4</v>
      </c>
      <c r="B28" s="94" t="s">
        <v>109</v>
      </c>
      <c r="C28" s="94" t="s">
        <v>29</v>
      </c>
      <c r="D28" s="67" t="s">
        <v>1</v>
      </c>
      <c r="E28" s="67">
        <v>957</v>
      </c>
      <c r="F28" s="43"/>
      <c r="G28" s="43" t="str">
        <f>IF(OR(E28="",F28=""),"",E28*F28)</f>
        <v/>
      </c>
    </row>
    <row r="29" spans="1:7" x14ac:dyDescent="0.2">
      <c r="A29" s="65">
        <v>4</v>
      </c>
      <c r="B29" s="94" t="s">
        <v>110</v>
      </c>
      <c r="C29" s="81" t="s">
        <v>30</v>
      </c>
      <c r="D29" s="8" t="s">
        <v>3</v>
      </c>
      <c r="E29" s="8">
        <v>1</v>
      </c>
      <c r="F29" s="43"/>
      <c r="G29" s="43" t="str">
        <f>IF(OR(E29="",F29=""),"",E29*F29)</f>
        <v/>
      </c>
    </row>
    <row r="30" spans="1:7" x14ac:dyDescent="0.2">
      <c r="A30" s="65">
        <v>4</v>
      </c>
      <c r="B30" s="94" t="s">
        <v>111</v>
      </c>
      <c r="C30" s="81" t="s">
        <v>31</v>
      </c>
      <c r="D30" s="86" t="s">
        <v>2</v>
      </c>
      <c r="E30" s="8">
        <v>55</v>
      </c>
      <c r="F30" s="43"/>
      <c r="G30" s="43" t="str">
        <f>IF(OR(E30="",F30=""),"",E30*F30)</f>
        <v/>
      </c>
    </row>
    <row r="31" spans="1:7" x14ac:dyDescent="0.2">
      <c r="A31" s="80"/>
      <c r="B31" s="98"/>
      <c r="C31" s="11"/>
      <c r="D31" s="85"/>
      <c r="E31" s="27"/>
      <c r="F31" s="44"/>
      <c r="G31" s="45"/>
    </row>
    <row r="32" spans="1:7" x14ac:dyDescent="0.2">
      <c r="A32" s="78">
        <v>3</v>
      </c>
      <c r="B32" s="75" t="s">
        <v>112</v>
      </c>
      <c r="C32" s="7" t="s">
        <v>51</v>
      </c>
      <c r="D32" s="6"/>
      <c r="E32" s="59" t="s">
        <v>12</v>
      </c>
      <c r="F32" s="60"/>
      <c r="G32" s="84">
        <f>SUBTOTAL(9,G33:G53)</f>
        <v>0</v>
      </c>
    </row>
    <row r="33" spans="1:7" x14ac:dyDescent="0.2">
      <c r="A33" s="65">
        <v>4</v>
      </c>
      <c r="B33" s="62" t="s">
        <v>113</v>
      </c>
      <c r="C33" s="62" t="s">
        <v>92</v>
      </c>
      <c r="D33" s="67"/>
      <c r="E33" s="67"/>
      <c r="F33" s="43"/>
      <c r="G33" s="43"/>
    </row>
    <row r="34" spans="1:7" x14ac:dyDescent="0.2">
      <c r="A34" s="65"/>
      <c r="B34" s="62" t="s">
        <v>114</v>
      </c>
      <c r="C34" s="62" t="s">
        <v>73</v>
      </c>
      <c r="D34" s="67"/>
      <c r="E34" s="67"/>
      <c r="F34" s="43"/>
      <c r="G34" s="43"/>
    </row>
    <row r="35" spans="1:7" ht="22.5" x14ac:dyDescent="0.2">
      <c r="A35" s="65">
        <v>4</v>
      </c>
      <c r="B35" s="94" t="s">
        <v>115</v>
      </c>
      <c r="C35" s="81" t="s">
        <v>72</v>
      </c>
      <c r="D35" s="81" t="s">
        <v>3</v>
      </c>
      <c r="E35" s="95">
        <v>8</v>
      </c>
      <c r="F35" s="68"/>
      <c r="G35" s="68" t="str">
        <f>IF(OR(E35="",F35=""),"",E35*F35)</f>
        <v/>
      </c>
    </row>
    <row r="36" spans="1:7" x14ac:dyDescent="0.2">
      <c r="A36" s="65">
        <v>4</v>
      </c>
      <c r="B36" s="94" t="s">
        <v>116</v>
      </c>
      <c r="C36" s="81" t="s">
        <v>47</v>
      </c>
      <c r="D36" s="81" t="s">
        <v>3</v>
      </c>
      <c r="E36" s="105">
        <v>1</v>
      </c>
      <c r="F36" s="68"/>
      <c r="G36" s="101" t="str">
        <f>IF(OR(E36="",F36=""),"",E36*F36)</f>
        <v/>
      </c>
    </row>
    <row r="37" spans="1:7" x14ac:dyDescent="0.2">
      <c r="A37" s="65"/>
      <c r="B37" s="94"/>
      <c r="C37" s="81"/>
      <c r="D37" s="81"/>
      <c r="E37" s="96"/>
      <c r="F37" s="68"/>
      <c r="G37" s="69"/>
    </row>
    <row r="38" spans="1:7" x14ac:dyDescent="0.2">
      <c r="A38" s="65">
        <v>3</v>
      </c>
      <c r="B38" s="62" t="s">
        <v>117</v>
      </c>
      <c r="C38" s="62" t="s">
        <v>52</v>
      </c>
      <c r="D38" s="67"/>
      <c r="E38" s="67"/>
      <c r="F38" s="43"/>
      <c r="G38" s="43"/>
    </row>
    <row r="39" spans="1:7" x14ac:dyDescent="0.2">
      <c r="A39" s="65">
        <v>4</v>
      </c>
      <c r="B39" s="94" t="s">
        <v>118</v>
      </c>
      <c r="C39" s="81" t="s">
        <v>45</v>
      </c>
      <c r="D39" s="81" t="s">
        <v>3</v>
      </c>
      <c r="E39" s="105">
        <v>1</v>
      </c>
      <c r="F39" s="68"/>
      <c r="G39" s="101" t="str">
        <f>IF(OR(E39="",F39=""),"",E39*F39)</f>
        <v/>
      </c>
    </row>
    <row r="40" spans="1:7" x14ac:dyDescent="0.2">
      <c r="A40" s="65">
        <v>4</v>
      </c>
      <c r="B40" s="94" t="s">
        <v>119</v>
      </c>
      <c r="C40" s="81" t="s">
        <v>46</v>
      </c>
      <c r="D40" s="97" t="s">
        <v>3</v>
      </c>
      <c r="E40" s="95">
        <v>1</v>
      </c>
      <c r="F40" s="68"/>
      <c r="G40" s="68" t="str">
        <f>IF(OR(E40="",F40=""),"",E40*F40)</f>
        <v/>
      </c>
    </row>
    <row r="41" spans="1:7" x14ac:dyDescent="0.2">
      <c r="A41" s="73">
        <v>4</v>
      </c>
      <c r="B41" s="94" t="s">
        <v>120</v>
      </c>
      <c r="C41" s="94" t="s">
        <v>86</v>
      </c>
      <c r="D41" s="94" t="s">
        <v>13</v>
      </c>
      <c r="E41" s="103">
        <v>1</v>
      </c>
      <c r="F41" s="68"/>
      <c r="G41" s="68" t="str">
        <f>IF(OR(E41="",F41=""),"",E41*F41)</f>
        <v/>
      </c>
    </row>
    <row r="42" spans="1:7" x14ac:dyDescent="0.2">
      <c r="A42" s="65"/>
      <c r="B42" s="94"/>
      <c r="C42" s="94"/>
      <c r="D42" s="94"/>
      <c r="E42" s="103"/>
      <c r="F42" s="68"/>
      <c r="G42" s="68"/>
    </row>
    <row r="43" spans="1:7" ht="12" customHeight="1" x14ac:dyDescent="0.2">
      <c r="A43" s="65">
        <v>3</v>
      </c>
      <c r="B43" s="62" t="s">
        <v>121</v>
      </c>
      <c r="C43" s="62" t="s">
        <v>32</v>
      </c>
      <c r="D43" s="67"/>
      <c r="E43" s="67"/>
      <c r="F43" s="43"/>
      <c r="G43" s="43"/>
    </row>
    <row r="44" spans="1:7" ht="12" customHeight="1" x14ac:dyDescent="0.2">
      <c r="A44" s="65">
        <v>4</v>
      </c>
      <c r="B44" s="94" t="s">
        <v>122</v>
      </c>
      <c r="C44" s="81" t="s">
        <v>54</v>
      </c>
      <c r="D44" s="67" t="s">
        <v>1</v>
      </c>
      <c r="E44" s="67">
        <v>22</v>
      </c>
      <c r="F44" s="43"/>
      <c r="G44" s="43" t="str">
        <f t="shared" ref="G44:G52" si="0">IF(OR(E44="",F44=""),"",E44*F44)</f>
        <v/>
      </c>
    </row>
    <row r="45" spans="1:7" ht="22.5" x14ac:dyDescent="0.2">
      <c r="A45" s="65">
        <v>4</v>
      </c>
      <c r="B45" s="94" t="s">
        <v>123</v>
      </c>
      <c r="C45" s="81" t="s">
        <v>56</v>
      </c>
      <c r="D45" s="67" t="s">
        <v>1</v>
      </c>
      <c r="E45" s="67">
        <v>19</v>
      </c>
      <c r="F45" s="43"/>
      <c r="G45" s="43" t="str">
        <f t="shared" si="0"/>
        <v/>
      </c>
    </row>
    <row r="46" spans="1:7" s="99" customFormat="1" ht="12" customHeight="1" x14ac:dyDescent="0.2">
      <c r="A46" s="100">
        <v>4</v>
      </c>
      <c r="B46" s="94" t="s">
        <v>124</v>
      </c>
      <c r="C46" s="81" t="s">
        <v>55</v>
      </c>
      <c r="D46" s="67" t="s">
        <v>1</v>
      </c>
      <c r="E46" s="67">
        <v>4</v>
      </c>
      <c r="F46" s="43"/>
      <c r="G46" s="43" t="str">
        <f t="shared" si="0"/>
        <v/>
      </c>
    </row>
    <row r="47" spans="1:7" s="99" customFormat="1" ht="12" customHeight="1" x14ac:dyDescent="0.2">
      <c r="A47" s="100">
        <v>4</v>
      </c>
      <c r="B47" s="94" t="s">
        <v>125</v>
      </c>
      <c r="C47" s="81" t="s">
        <v>57</v>
      </c>
      <c r="D47" s="67" t="s">
        <v>1</v>
      </c>
      <c r="E47" s="67">
        <v>2</v>
      </c>
      <c r="F47" s="43"/>
      <c r="G47" s="43" t="str">
        <f t="shared" si="0"/>
        <v/>
      </c>
    </row>
    <row r="48" spans="1:7" x14ac:dyDescent="0.2">
      <c r="A48" s="65">
        <v>4</v>
      </c>
      <c r="B48" s="94" t="s">
        <v>126</v>
      </c>
      <c r="C48" s="11" t="s">
        <v>83</v>
      </c>
      <c r="D48" s="85" t="s">
        <v>1</v>
      </c>
      <c r="E48" s="27">
        <v>3</v>
      </c>
      <c r="F48" s="44"/>
      <c r="G48" s="45" t="str">
        <f t="shared" si="0"/>
        <v/>
      </c>
    </row>
    <row r="49" spans="1:7" ht="12" customHeight="1" x14ac:dyDescent="0.2">
      <c r="A49" s="65">
        <v>4</v>
      </c>
      <c r="B49" s="94" t="s">
        <v>127</v>
      </c>
      <c r="C49" s="81" t="s">
        <v>58</v>
      </c>
      <c r="D49" s="85" t="s">
        <v>1</v>
      </c>
      <c r="E49" s="67">
        <v>26</v>
      </c>
      <c r="F49" s="43"/>
      <c r="G49" s="43" t="str">
        <f t="shared" si="0"/>
        <v/>
      </c>
    </row>
    <row r="50" spans="1:7" x14ac:dyDescent="0.2">
      <c r="A50" s="65">
        <v>4</v>
      </c>
      <c r="B50" s="94" t="s">
        <v>128</v>
      </c>
      <c r="C50" s="11" t="s">
        <v>76</v>
      </c>
      <c r="D50" s="85" t="s">
        <v>1</v>
      </c>
      <c r="E50" s="27">
        <v>190</v>
      </c>
      <c r="F50" s="44"/>
      <c r="G50" s="45" t="str">
        <f t="shared" si="0"/>
        <v/>
      </c>
    </row>
    <row r="51" spans="1:7" x14ac:dyDescent="0.2">
      <c r="A51" s="65">
        <v>4</v>
      </c>
      <c r="B51" s="94" t="s">
        <v>129</v>
      </c>
      <c r="C51" s="11" t="s">
        <v>82</v>
      </c>
      <c r="D51" s="85" t="s">
        <v>1</v>
      </c>
      <c r="E51" s="27">
        <v>35</v>
      </c>
      <c r="F51" s="44"/>
      <c r="G51" s="45" t="str">
        <f t="shared" si="0"/>
        <v/>
      </c>
    </row>
    <row r="52" spans="1:7" x14ac:dyDescent="0.2">
      <c r="A52" s="65">
        <v>4</v>
      </c>
      <c r="B52" s="94" t="s">
        <v>130</v>
      </c>
      <c r="C52" s="11" t="s">
        <v>82</v>
      </c>
      <c r="D52" s="85" t="s">
        <v>1</v>
      </c>
      <c r="E52" s="27">
        <v>35</v>
      </c>
      <c r="F52" s="44"/>
      <c r="G52" s="45" t="str">
        <f t="shared" si="0"/>
        <v/>
      </c>
    </row>
    <row r="53" spans="1:7" x14ac:dyDescent="0.2">
      <c r="A53" s="80"/>
      <c r="B53" s="98"/>
      <c r="C53" s="11"/>
      <c r="D53" s="85"/>
      <c r="E53" s="27"/>
      <c r="F53" s="44"/>
      <c r="G53" s="45"/>
    </row>
    <row r="54" spans="1:7" x14ac:dyDescent="0.2">
      <c r="A54" s="78">
        <v>2</v>
      </c>
      <c r="B54" s="75" t="s">
        <v>131</v>
      </c>
      <c r="C54" s="7" t="s">
        <v>53</v>
      </c>
      <c r="D54" s="6"/>
      <c r="E54" s="59" t="s">
        <v>12</v>
      </c>
      <c r="F54" s="60"/>
      <c r="G54" s="84">
        <f>SUBTOTAL(9,G55:G71)</f>
        <v>0</v>
      </c>
    </row>
    <row r="55" spans="1:7" ht="33.75" x14ac:dyDescent="0.2">
      <c r="A55" s="65">
        <v>3</v>
      </c>
      <c r="B55" s="62" t="s">
        <v>137</v>
      </c>
      <c r="C55" s="9" t="s">
        <v>90</v>
      </c>
      <c r="D55" s="86"/>
      <c r="E55" s="8"/>
      <c r="F55" s="43"/>
      <c r="G55" s="43"/>
    </row>
    <row r="56" spans="1:7" x14ac:dyDescent="0.2">
      <c r="A56" s="65">
        <v>4</v>
      </c>
      <c r="B56" s="94" t="s">
        <v>138</v>
      </c>
      <c r="C56" s="81" t="s">
        <v>54</v>
      </c>
      <c r="D56" s="8" t="s">
        <v>1</v>
      </c>
      <c r="E56" s="8">
        <v>22</v>
      </c>
      <c r="F56" s="43"/>
      <c r="G56" s="43" t="str">
        <f>IF(OR(E56="",F56=""),"",E56*F56)</f>
        <v/>
      </c>
    </row>
    <row r="57" spans="1:7" x14ac:dyDescent="0.2">
      <c r="A57" s="65">
        <v>4</v>
      </c>
      <c r="B57" s="94" t="s">
        <v>139</v>
      </c>
      <c r="C57" s="81" t="s">
        <v>84</v>
      </c>
      <c r="D57" s="8" t="s">
        <v>1</v>
      </c>
      <c r="E57" s="8">
        <v>3</v>
      </c>
      <c r="F57" s="43"/>
      <c r="G57" s="43" t="str">
        <f>IF(OR(E57="",F57=""),"",E57*F57)</f>
        <v/>
      </c>
    </row>
    <row r="58" spans="1:7" ht="22.5" x14ac:dyDescent="0.2">
      <c r="A58" s="65">
        <v>4</v>
      </c>
      <c r="B58" s="94" t="s">
        <v>140</v>
      </c>
      <c r="C58" s="81" t="s">
        <v>56</v>
      </c>
      <c r="D58" s="8" t="s">
        <v>1</v>
      </c>
      <c r="E58" s="8">
        <v>19</v>
      </c>
      <c r="F58" s="43"/>
      <c r="G58" s="43" t="str">
        <f>IF(OR(E58="",F58=""),"",E58*F58)</f>
        <v/>
      </c>
    </row>
    <row r="59" spans="1:7" x14ac:dyDescent="0.2">
      <c r="A59" s="65">
        <v>4</v>
      </c>
      <c r="B59" s="94" t="s">
        <v>141</v>
      </c>
      <c r="C59" s="81" t="s">
        <v>55</v>
      </c>
      <c r="D59" s="8" t="s">
        <v>1</v>
      </c>
      <c r="E59" s="8">
        <v>4</v>
      </c>
      <c r="F59" s="43"/>
      <c r="G59" s="43" t="str">
        <f>IF(OR(E59="",F59=""),"",E59*F59)</f>
        <v/>
      </c>
    </row>
    <row r="60" spans="1:7" ht="12" customHeight="1" x14ac:dyDescent="0.2">
      <c r="A60" s="65">
        <v>4</v>
      </c>
      <c r="B60" s="94" t="s">
        <v>142</v>
      </c>
      <c r="C60" s="81" t="s">
        <v>57</v>
      </c>
      <c r="D60" s="8" t="s">
        <v>1</v>
      </c>
      <c r="E60" s="8">
        <v>2</v>
      </c>
      <c r="F60" s="43"/>
      <c r="G60" s="43" t="str">
        <f>IF(OR(E60="",F60=""),"",E60*F60)</f>
        <v/>
      </c>
    </row>
    <row r="61" spans="1:7" ht="12" customHeight="1" x14ac:dyDescent="0.2">
      <c r="A61" s="65"/>
      <c r="B61" s="94"/>
      <c r="C61" s="81"/>
      <c r="D61" s="8"/>
      <c r="E61" s="8"/>
      <c r="F61" s="43"/>
      <c r="G61" s="43"/>
    </row>
    <row r="62" spans="1:7" ht="42" customHeight="1" x14ac:dyDescent="0.2">
      <c r="A62" s="65">
        <v>4</v>
      </c>
      <c r="B62" s="62" t="s">
        <v>144</v>
      </c>
      <c r="C62" s="9" t="s">
        <v>59</v>
      </c>
      <c r="D62" s="8"/>
      <c r="E62" s="61"/>
      <c r="F62" s="43"/>
      <c r="G62" s="52"/>
    </row>
    <row r="63" spans="1:7" ht="21.75" customHeight="1" x14ac:dyDescent="0.2">
      <c r="A63" s="65">
        <v>4</v>
      </c>
      <c r="B63" s="94" t="s">
        <v>145</v>
      </c>
      <c r="C63" s="81" t="s">
        <v>54</v>
      </c>
      <c r="D63" s="8" t="s">
        <v>2</v>
      </c>
      <c r="E63" s="61">
        <v>18</v>
      </c>
      <c r="F63" s="43"/>
      <c r="G63" s="52" t="str">
        <f>IF(OR(E63="",F63=""),"",E63*F63)</f>
        <v/>
      </c>
    </row>
    <row r="64" spans="1:7" ht="22.5" x14ac:dyDescent="0.2">
      <c r="A64" s="65">
        <v>4</v>
      </c>
      <c r="B64" s="94" t="s">
        <v>146</v>
      </c>
      <c r="C64" s="81" t="s">
        <v>56</v>
      </c>
      <c r="D64" s="8" t="s">
        <v>2</v>
      </c>
      <c r="E64" s="8">
        <v>37</v>
      </c>
      <c r="F64" s="43"/>
      <c r="G64" s="52" t="str">
        <f>IF(OR(E64="",F64=""),"",E64*F64)</f>
        <v/>
      </c>
    </row>
    <row r="65" spans="1:7" ht="32.25" customHeight="1" x14ac:dyDescent="0.2">
      <c r="A65" s="65">
        <v>4</v>
      </c>
      <c r="B65" s="94" t="s">
        <v>147</v>
      </c>
      <c r="C65" s="81" t="s">
        <v>55</v>
      </c>
      <c r="D65" s="8" t="s">
        <v>2</v>
      </c>
      <c r="E65" s="8">
        <v>9</v>
      </c>
      <c r="F65" s="43"/>
      <c r="G65" s="52" t="str">
        <f>IF(OR(E65="",F65=""),"",E65*F65)</f>
        <v/>
      </c>
    </row>
    <row r="66" spans="1:7" ht="26.25" customHeight="1" x14ac:dyDescent="0.2">
      <c r="A66" s="65">
        <v>4</v>
      </c>
      <c r="B66" s="94" t="s">
        <v>148</v>
      </c>
      <c r="C66" s="81" t="s">
        <v>58</v>
      </c>
      <c r="D66" s="8" t="s">
        <v>2</v>
      </c>
      <c r="E66" s="8">
        <v>89</v>
      </c>
      <c r="F66" s="43"/>
      <c r="G66" s="52" t="str">
        <f>IF(OR(E66="",F66=""),"",E66*F66)</f>
        <v/>
      </c>
    </row>
    <row r="67" spans="1:7" x14ac:dyDescent="0.2">
      <c r="A67" s="80"/>
      <c r="B67" s="98"/>
      <c r="C67" s="11"/>
      <c r="D67" s="85"/>
      <c r="E67" s="27"/>
      <c r="F67" s="44"/>
      <c r="G67" s="45"/>
    </row>
    <row r="68" spans="1:7" ht="12" customHeight="1" x14ac:dyDescent="0.2">
      <c r="A68" s="65">
        <v>3</v>
      </c>
      <c r="B68" s="62" t="s">
        <v>149</v>
      </c>
      <c r="C68" s="9" t="s">
        <v>25</v>
      </c>
      <c r="D68" s="86"/>
      <c r="E68" s="8"/>
      <c r="F68" s="43"/>
      <c r="G68" s="43"/>
    </row>
    <row r="69" spans="1:7" ht="12" customHeight="1" x14ac:dyDescent="0.2">
      <c r="A69" s="65">
        <v>4</v>
      </c>
      <c r="B69" s="94" t="s">
        <v>150</v>
      </c>
      <c r="C69" s="81" t="s">
        <v>54</v>
      </c>
      <c r="D69" s="86" t="s">
        <v>2</v>
      </c>
      <c r="E69" s="8">
        <v>6</v>
      </c>
      <c r="F69" s="43"/>
      <c r="G69" s="43" t="str">
        <f>IF(OR(E69="",F69=""),"",E69*F69)</f>
        <v/>
      </c>
    </row>
    <row r="70" spans="1:7" ht="18.75" customHeight="1" x14ac:dyDescent="0.2">
      <c r="A70" s="65">
        <v>4</v>
      </c>
      <c r="B70" s="94" t="s">
        <v>151</v>
      </c>
      <c r="C70" s="81" t="s">
        <v>56</v>
      </c>
      <c r="D70" s="86" t="s">
        <v>2</v>
      </c>
      <c r="E70" s="8">
        <v>5</v>
      </c>
      <c r="F70" s="43"/>
      <c r="G70" s="43" t="str">
        <f>IF(OR(E70="",F70=""),"",E70*F70)</f>
        <v/>
      </c>
    </row>
    <row r="71" spans="1:7" x14ac:dyDescent="0.2">
      <c r="A71" s="80"/>
      <c r="B71" s="98"/>
      <c r="C71" s="11"/>
      <c r="D71" s="85"/>
      <c r="E71" s="27"/>
      <c r="F71" s="44"/>
      <c r="G71" s="45"/>
    </row>
    <row r="72" spans="1:7" x14ac:dyDescent="0.2">
      <c r="A72" s="78">
        <v>3</v>
      </c>
      <c r="B72" s="75" t="s">
        <v>132</v>
      </c>
      <c r="C72" s="7" t="s">
        <v>60</v>
      </c>
      <c r="D72" s="6"/>
      <c r="E72" s="59" t="s">
        <v>12</v>
      </c>
      <c r="F72" s="60"/>
      <c r="G72" s="84">
        <f>SUBTOTAL(9,G73:G74)</f>
        <v>0</v>
      </c>
    </row>
    <row r="73" spans="1:7" ht="33.75" x14ac:dyDescent="0.2">
      <c r="A73" s="65">
        <v>4</v>
      </c>
      <c r="B73" s="62" t="s">
        <v>143</v>
      </c>
      <c r="C73" s="9" t="s">
        <v>93</v>
      </c>
      <c r="D73" s="67" t="s">
        <v>1</v>
      </c>
      <c r="E73" s="67">
        <v>39</v>
      </c>
      <c r="F73" s="43"/>
      <c r="G73" s="43" t="str">
        <f>IF(OR(E73="",F73=""),"",E73*F73)</f>
        <v/>
      </c>
    </row>
    <row r="74" spans="1:7" x14ac:dyDescent="0.2">
      <c r="A74" s="80"/>
      <c r="B74" s="98"/>
      <c r="C74" s="11"/>
      <c r="D74" s="85"/>
      <c r="E74" s="27"/>
      <c r="F74" s="44"/>
      <c r="G74" s="45"/>
    </row>
    <row r="75" spans="1:7" x14ac:dyDescent="0.2">
      <c r="A75" s="78">
        <v>3</v>
      </c>
      <c r="B75" s="75" t="s">
        <v>133</v>
      </c>
      <c r="C75" s="7" t="s">
        <v>61</v>
      </c>
      <c r="D75" s="6"/>
      <c r="E75" s="59" t="s">
        <v>12</v>
      </c>
      <c r="F75" s="60"/>
      <c r="G75" s="84">
        <f>SUBTOTAL(9,G76:G90)</f>
        <v>0</v>
      </c>
    </row>
    <row r="76" spans="1:7" x14ac:dyDescent="0.2">
      <c r="A76" s="65">
        <v>4</v>
      </c>
      <c r="B76" s="62" t="s">
        <v>152</v>
      </c>
      <c r="C76" s="9" t="s">
        <v>96</v>
      </c>
      <c r="D76" s="8"/>
      <c r="E76" s="26" t="s">
        <v>12</v>
      </c>
      <c r="F76" s="43"/>
      <c r="G76" s="42" t="str">
        <f>IF(OR(E76="",F76=""),"",E76*F76)</f>
        <v/>
      </c>
    </row>
    <row r="77" spans="1:7" s="102" customFormat="1" x14ac:dyDescent="0.2">
      <c r="A77" s="66"/>
      <c r="B77" s="94" t="s">
        <v>153</v>
      </c>
      <c r="C77" s="11" t="s">
        <v>77</v>
      </c>
      <c r="D77" s="10" t="s">
        <v>1</v>
      </c>
      <c r="E77" s="103">
        <v>739</v>
      </c>
      <c r="F77" s="44"/>
      <c r="G77" s="45" t="str">
        <f>IF(OR(E77="",F77=""),"",E77*F77)</f>
        <v/>
      </c>
    </row>
    <row r="78" spans="1:7" s="102" customFormat="1" x14ac:dyDescent="0.2">
      <c r="A78" s="66"/>
      <c r="B78" s="94" t="s">
        <v>154</v>
      </c>
      <c r="C78" s="11" t="s">
        <v>78</v>
      </c>
      <c r="D78" s="85" t="s">
        <v>1</v>
      </c>
      <c r="E78" s="27">
        <v>190</v>
      </c>
      <c r="F78" s="44"/>
      <c r="G78" s="45" t="str">
        <f>IF(OR(E78="",F78=""),"",E78*F78)</f>
        <v/>
      </c>
    </row>
    <row r="79" spans="1:7" s="102" customFormat="1" x14ac:dyDescent="0.2">
      <c r="A79" s="66"/>
      <c r="B79" s="94" t="s">
        <v>155</v>
      </c>
      <c r="C79" s="11" t="s">
        <v>81</v>
      </c>
      <c r="D79" s="85" t="s">
        <v>1</v>
      </c>
      <c r="E79" s="27">
        <v>33</v>
      </c>
      <c r="F79" s="44"/>
      <c r="G79" s="45" t="str">
        <f>IF(OR(E79="",F79=""),"",E79*F79)</f>
        <v/>
      </c>
    </row>
    <row r="80" spans="1:7" x14ac:dyDescent="0.2">
      <c r="A80" s="66"/>
      <c r="B80" s="9"/>
      <c r="C80" s="11"/>
      <c r="D80" s="10"/>
      <c r="E80" s="67"/>
      <c r="F80" s="44"/>
      <c r="G80" s="45"/>
    </row>
    <row r="81" spans="1:7" x14ac:dyDescent="0.2">
      <c r="A81" s="65">
        <v>4</v>
      </c>
      <c r="B81" s="9" t="s">
        <v>156</v>
      </c>
      <c r="C81" s="9" t="s">
        <v>62</v>
      </c>
      <c r="D81" s="8"/>
      <c r="E81" s="92" t="s">
        <v>12</v>
      </c>
      <c r="F81" s="43"/>
      <c r="G81" s="42" t="str">
        <f>IF(OR(E81="",F81=""),"",E81*F81)</f>
        <v/>
      </c>
    </row>
    <row r="82" spans="1:7" s="102" customFormat="1" x14ac:dyDescent="0.2">
      <c r="A82" s="66"/>
      <c r="B82" s="94" t="s">
        <v>157</v>
      </c>
      <c r="C82" s="11" t="s">
        <v>79</v>
      </c>
      <c r="D82" s="10" t="s">
        <v>1</v>
      </c>
      <c r="E82" s="103">
        <v>14</v>
      </c>
      <c r="F82" s="44"/>
      <c r="G82" s="45" t="str">
        <f>IF(OR(E82="",F82=""),"",E82*F82)</f>
        <v/>
      </c>
    </row>
    <row r="83" spans="1:7" s="102" customFormat="1" x14ac:dyDescent="0.2">
      <c r="A83" s="66"/>
      <c r="B83" s="94" t="s">
        <v>158</v>
      </c>
      <c r="C83" s="11" t="s">
        <v>80</v>
      </c>
      <c r="D83" s="10" t="s">
        <v>1</v>
      </c>
      <c r="E83" s="103">
        <v>62</v>
      </c>
      <c r="F83" s="44"/>
      <c r="G83" s="45" t="str">
        <f>IF(OR(E83="",F83=""),"",E83*F83)</f>
        <v/>
      </c>
    </row>
    <row r="84" spans="1:7" s="102" customFormat="1" x14ac:dyDescent="0.2">
      <c r="A84" s="66"/>
      <c r="B84" s="94" t="s">
        <v>159</v>
      </c>
      <c r="C84" s="11" t="s">
        <v>87</v>
      </c>
      <c r="D84" s="10" t="s">
        <v>1</v>
      </c>
      <c r="E84" s="103">
        <v>19</v>
      </c>
      <c r="F84" s="44"/>
      <c r="G84" s="45" t="str">
        <f>IF(OR(E84="",F84=""),"",E84*F84)</f>
        <v/>
      </c>
    </row>
    <row r="85" spans="1:7" s="102" customFormat="1" x14ac:dyDescent="0.2">
      <c r="A85" s="66"/>
      <c r="B85" s="94" t="s">
        <v>160</v>
      </c>
      <c r="C85" s="11" t="s">
        <v>95</v>
      </c>
      <c r="D85" s="10" t="s">
        <v>1</v>
      </c>
      <c r="E85" s="103">
        <v>137</v>
      </c>
      <c r="F85" s="44"/>
      <c r="G85" s="45" t="str">
        <f>IF(OR(E85="",F85=""),"",E85*F85)</f>
        <v/>
      </c>
    </row>
    <row r="86" spans="1:7" x14ac:dyDescent="0.2">
      <c r="A86" s="66"/>
      <c r="B86" s="9"/>
      <c r="C86" s="11"/>
      <c r="D86" s="10"/>
      <c r="E86" s="67"/>
      <c r="F86" s="44"/>
      <c r="G86" s="45"/>
    </row>
    <row r="87" spans="1:7" x14ac:dyDescent="0.2">
      <c r="A87" s="65">
        <v>4</v>
      </c>
      <c r="B87" s="9" t="s">
        <v>161</v>
      </c>
      <c r="C87" s="9" t="s">
        <v>63</v>
      </c>
      <c r="D87" s="8"/>
      <c r="E87" s="92" t="s">
        <v>12</v>
      </c>
      <c r="F87" s="43"/>
      <c r="G87" s="42" t="str">
        <f>IF(OR(E87="",F87=""),"",E87*F87)</f>
        <v/>
      </c>
    </row>
    <row r="88" spans="1:7" s="102" customFormat="1" x14ac:dyDescent="0.2">
      <c r="A88" s="66"/>
      <c r="B88" s="93" t="s">
        <v>162</v>
      </c>
      <c r="C88" s="11" t="s">
        <v>75</v>
      </c>
      <c r="D88" s="10" t="s">
        <v>3</v>
      </c>
      <c r="E88" s="27">
        <v>10</v>
      </c>
      <c r="F88" s="44"/>
      <c r="G88" s="45" t="str">
        <f>IF(OR(E88="",F88=""),"",E88*F88)</f>
        <v/>
      </c>
    </row>
    <row r="89" spans="1:7" s="102" customFormat="1" x14ac:dyDescent="0.2">
      <c r="A89" s="66"/>
      <c r="B89" s="93" t="s">
        <v>163</v>
      </c>
      <c r="C89" s="11" t="s">
        <v>74</v>
      </c>
      <c r="D89" s="10" t="s">
        <v>1</v>
      </c>
      <c r="E89" s="27">
        <v>30</v>
      </c>
      <c r="F89" s="44"/>
      <c r="G89" s="45" t="str">
        <f>IF(OR(E89="",F89=""),"",E89*F89)</f>
        <v/>
      </c>
    </row>
    <row r="90" spans="1:7" x14ac:dyDescent="0.2">
      <c r="A90" s="80"/>
      <c r="B90" s="18"/>
      <c r="C90" s="11"/>
      <c r="D90" s="85"/>
      <c r="E90" s="27"/>
      <c r="F90" s="44"/>
      <c r="G90" s="45"/>
    </row>
    <row r="91" spans="1:7" x14ac:dyDescent="0.2">
      <c r="A91" s="78">
        <v>3</v>
      </c>
      <c r="B91" s="17" t="s">
        <v>134</v>
      </c>
      <c r="C91" s="7" t="s">
        <v>33</v>
      </c>
      <c r="D91" s="6"/>
      <c r="E91" s="59" t="s">
        <v>12</v>
      </c>
      <c r="F91" s="60"/>
      <c r="G91" s="84">
        <f>SUBTOTAL(9,G92:G106)</f>
        <v>0</v>
      </c>
    </row>
    <row r="92" spans="1:7" ht="22.5" x14ac:dyDescent="0.2">
      <c r="A92" s="73">
        <v>4</v>
      </c>
      <c r="B92" s="9" t="s">
        <v>164</v>
      </c>
      <c r="C92" s="9" t="s">
        <v>64</v>
      </c>
      <c r="D92" s="86" t="s">
        <v>2</v>
      </c>
      <c r="E92" s="8">
        <v>57</v>
      </c>
      <c r="F92" s="43"/>
      <c r="G92" s="43" t="str">
        <f>IF(OR(E92="",F92=""),"",E92*F92)</f>
        <v/>
      </c>
    </row>
    <row r="93" spans="1:7" ht="22.5" x14ac:dyDescent="0.2">
      <c r="A93" s="73">
        <v>4</v>
      </c>
      <c r="B93" s="9" t="s">
        <v>165</v>
      </c>
      <c r="C93" s="9" t="s">
        <v>69</v>
      </c>
      <c r="D93" s="86" t="s">
        <v>13</v>
      </c>
      <c r="E93" s="8">
        <v>1</v>
      </c>
      <c r="F93" s="43"/>
      <c r="G93" s="43" t="str">
        <f>IF(OR(E93="",F93=""),"",E93*F93)</f>
        <v/>
      </c>
    </row>
    <row r="94" spans="1:7" ht="22.5" x14ac:dyDescent="0.2">
      <c r="A94" s="8">
        <v>3</v>
      </c>
      <c r="B94" s="9" t="s">
        <v>166</v>
      </c>
      <c r="C94" s="62" t="s">
        <v>65</v>
      </c>
      <c r="D94" s="8" t="s">
        <v>2</v>
      </c>
      <c r="E94" s="26">
        <v>3</v>
      </c>
      <c r="F94" s="64"/>
      <c r="G94" s="42" t="str">
        <f>IF(OR(E94="",F94=""),"",E94*F94)</f>
        <v/>
      </c>
    </row>
    <row r="95" spans="1:7" x14ac:dyDescent="0.2">
      <c r="A95" s="8">
        <v>3</v>
      </c>
      <c r="B95" s="9" t="s">
        <v>167</v>
      </c>
      <c r="C95" s="9" t="s">
        <v>42</v>
      </c>
      <c r="D95" s="8" t="s">
        <v>3</v>
      </c>
      <c r="E95" s="8">
        <v>1</v>
      </c>
      <c r="F95" s="43"/>
      <c r="G95" s="43" t="str">
        <f>IF(OR(E95="",F95=""),"",E95*F95)</f>
        <v/>
      </c>
    </row>
    <row r="96" spans="1:7" x14ac:dyDescent="0.2">
      <c r="A96" s="8">
        <v>3</v>
      </c>
      <c r="B96" s="9" t="s">
        <v>168</v>
      </c>
      <c r="C96" s="9" t="s">
        <v>66</v>
      </c>
      <c r="D96" s="8" t="s">
        <v>13</v>
      </c>
      <c r="E96" s="8">
        <v>1</v>
      </c>
      <c r="F96" s="43"/>
      <c r="G96" s="43" t="str">
        <f t="shared" ref="G96:G98" si="1">IF(OR(E96="",F96=""),"",E96*F96)</f>
        <v/>
      </c>
    </row>
    <row r="97" spans="1:7" x14ac:dyDescent="0.2">
      <c r="A97" s="8">
        <v>3</v>
      </c>
      <c r="B97" s="9" t="s">
        <v>169</v>
      </c>
      <c r="C97" s="9" t="s">
        <v>67</v>
      </c>
      <c r="D97" s="8" t="s">
        <v>13</v>
      </c>
      <c r="E97" s="8">
        <v>1</v>
      </c>
      <c r="F97" s="43"/>
      <c r="G97" s="43" t="str">
        <f t="shared" si="1"/>
        <v/>
      </c>
    </row>
    <row r="98" spans="1:7" x14ac:dyDescent="0.2">
      <c r="A98" s="8">
        <v>3</v>
      </c>
      <c r="B98" s="9" t="s">
        <v>170</v>
      </c>
      <c r="C98" s="9" t="s">
        <v>68</v>
      </c>
      <c r="D98" s="8" t="s">
        <v>13</v>
      </c>
      <c r="E98" s="8">
        <v>1</v>
      </c>
      <c r="F98" s="43"/>
      <c r="G98" s="43" t="str">
        <f t="shared" si="1"/>
        <v/>
      </c>
    </row>
    <row r="99" spans="1:7" x14ac:dyDescent="0.2">
      <c r="A99" s="80"/>
      <c r="B99" s="91"/>
      <c r="C99" s="82"/>
      <c r="D99" s="87"/>
      <c r="E99" s="53"/>
      <c r="F99" s="88"/>
      <c r="G99" s="83"/>
    </row>
    <row r="100" spans="1:7" hidden="1" x14ac:dyDescent="0.2">
      <c r="A100" s="73">
        <v>4</v>
      </c>
      <c r="B100" s="89" t="s">
        <v>34</v>
      </c>
      <c r="C100" s="72" t="s">
        <v>35</v>
      </c>
      <c r="D100" s="79"/>
      <c r="E100" s="85" t="s">
        <v>12</v>
      </c>
      <c r="F100" s="27"/>
      <c r="G100" s="44" t="str">
        <f t="shared" ref="G100:G105" si="2">IF(OR(E100="",F100=""),"",E100*F100)</f>
        <v/>
      </c>
    </row>
    <row r="101" spans="1:7" hidden="1" x14ac:dyDescent="0.2">
      <c r="A101" s="73">
        <v>4</v>
      </c>
      <c r="B101" s="90" t="s">
        <v>34</v>
      </c>
      <c r="C101" s="70" t="s">
        <v>36</v>
      </c>
      <c r="D101" s="63" t="s">
        <v>3</v>
      </c>
      <c r="E101" s="76" t="s">
        <v>12</v>
      </c>
      <c r="F101" s="77"/>
      <c r="G101" s="63" t="str">
        <f t="shared" si="2"/>
        <v/>
      </c>
    </row>
    <row r="102" spans="1:7" hidden="1" x14ac:dyDescent="0.2">
      <c r="A102" s="65">
        <v>4</v>
      </c>
      <c r="B102" s="71" t="s">
        <v>37</v>
      </c>
      <c r="C102" s="71" t="s">
        <v>38</v>
      </c>
      <c r="D102" s="63" t="s">
        <v>2</v>
      </c>
      <c r="E102" s="76" t="s">
        <v>12</v>
      </c>
      <c r="F102" s="77"/>
      <c r="G102" s="63" t="str">
        <f t="shared" si="2"/>
        <v/>
      </c>
    </row>
    <row r="103" spans="1:7" hidden="1" x14ac:dyDescent="0.2">
      <c r="A103" s="65">
        <v>4</v>
      </c>
      <c r="B103" s="71" t="s">
        <v>39</v>
      </c>
      <c r="C103" s="71" t="s">
        <v>40</v>
      </c>
      <c r="D103" s="63" t="s">
        <v>2</v>
      </c>
      <c r="E103" s="76" t="s">
        <v>12</v>
      </c>
      <c r="F103" s="77"/>
      <c r="G103" s="63" t="str">
        <f t="shared" si="2"/>
        <v/>
      </c>
    </row>
    <row r="104" spans="1:7" hidden="1" x14ac:dyDescent="0.2">
      <c r="A104" s="65">
        <v>4</v>
      </c>
      <c r="B104" s="71" t="s">
        <v>41</v>
      </c>
      <c r="C104" s="71" t="s">
        <v>42</v>
      </c>
      <c r="D104" s="63" t="s">
        <v>3</v>
      </c>
      <c r="E104" s="76" t="s">
        <v>12</v>
      </c>
      <c r="F104" s="77"/>
      <c r="G104" s="63" t="str">
        <f t="shared" si="2"/>
        <v/>
      </c>
    </row>
    <row r="105" spans="1:7" hidden="1" x14ac:dyDescent="0.2">
      <c r="A105" s="65">
        <v>4</v>
      </c>
      <c r="B105" s="71" t="s">
        <v>43</v>
      </c>
      <c r="C105" s="71" t="s">
        <v>44</v>
      </c>
      <c r="D105" s="63" t="s">
        <v>3</v>
      </c>
      <c r="E105" s="76" t="s">
        <v>12</v>
      </c>
      <c r="F105" s="77"/>
      <c r="G105" s="63" t="str">
        <f t="shared" si="2"/>
        <v/>
      </c>
    </row>
    <row r="106" spans="1:7" hidden="1" x14ac:dyDescent="0.2">
      <c r="A106" s="80"/>
      <c r="B106" s="72"/>
      <c r="C106" s="74"/>
      <c r="D106" s="63"/>
      <c r="E106" s="76"/>
      <c r="F106" s="77"/>
      <c r="G106" s="63"/>
    </row>
    <row r="107" spans="1:7" x14ac:dyDescent="0.2">
      <c r="A107" s="78">
        <v>3</v>
      </c>
      <c r="B107" s="17" t="s">
        <v>135</v>
      </c>
      <c r="C107" s="7" t="s">
        <v>70</v>
      </c>
      <c r="D107" s="6"/>
      <c r="E107" s="59" t="s">
        <v>12</v>
      </c>
      <c r="F107" s="60"/>
      <c r="G107" s="84">
        <f>SUBTOTAL(9,G108:G110)</f>
        <v>0</v>
      </c>
    </row>
    <row r="108" spans="1:7" ht="22.5" x14ac:dyDescent="0.2">
      <c r="A108" s="65">
        <v>4</v>
      </c>
      <c r="B108" s="9" t="s">
        <v>171</v>
      </c>
      <c r="C108" s="62" t="s">
        <v>71</v>
      </c>
      <c r="D108" s="67" t="s">
        <v>3</v>
      </c>
      <c r="E108" s="67">
        <v>2</v>
      </c>
      <c r="F108" s="64"/>
      <c r="G108" s="64" t="str">
        <f t="shared" ref="G108" si="3">IF(OR(E108="",F108=""),"",E108*F108)</f>
        <v/>
      </c>
    </row>
    <row r="109" spans="1:7" x14ac:dyDescent="0.2">
      <c r="A109" s="65">
        <v>4</v>
      </c>
      <c r="B109" s="9" t="s">
        <v>172</v>
      </c>
      <c r="C109" s="62" t="s">
        <v>94</v>
      </c>
      <c r="D109" s="67" t="s">
        <v>3</v>
      </c>
      <c r="E109" s="67">
        <v>1</v>
      </c>
      <c r="F109" s="64"/>
      <c r="G109" s="64" t="str">
        <f t="shared" ref="G109" si="4">IF(OR(E109="",F109=""),"",E109*F109)</f>
        <v/>
      </c>
    </row>
    <row r="110" spans="1:7" x14ac:dyDescent="0.2">
      <c r="A110" s="80"/>
      <c r="B110" s="91"/>
      <c r="C110" s="82"/>
      <c r="D110" s="87"/>
      <c r="E110" s="53"/>
      <c r="F110" s="88"/>
      <c r="G110" s="83"/>
    </row>
    <row r="111" spans="1:7" ht="22.5" x14ac:dyDescent="0.2">
      <c r="A111" s="78">
        <v>3</v>
      </c>
      <c r="B111" s="17" t="s">
        <v>136</v>
      </c>
      <c r="C111" s="7" t="s">
        <v>89</v>
      </c>
      <c r="D111" s="6"/>
      <c r="E111" s="59" t="s">
        <v>12</v>
      </c>
      <c r="F111" s="60"/>
      <c r="G111" s="84">
        <f>SUBTOTAL(9,G112:G112)</f>
        <v>0</v>
      </c>
    </row>
    <row r="112" spans="1:7" ht="22.5" x14ac:dyDescent="0.2">
      <c r="A112" s="73">
        <v>4</v>
      </c>
      <c r="B112" s="62" t="s">
        <v>173</v>
      </c>
      <c r="C112" s="62" t="s">
        <v>88</v>
      </c>
      <c r="D112" s="67" t="s">
        <v>1</v>
      </c>
      <c r="E112" s="67">
        <v>22</v>
      </c>
      <c r="F112" s="43"/>
      <c r="G112" s="43" t="str">
        <f>IF(OR(E112="",F112=""),"",E112*F112)</f>
        <v/>
      </c>
    </row>
    <row r="113" spans="1:7" x14ac:dyDescent="0.2">
      <c r="A113" s="66"/>
      <c r="B113" s="91"/>
      <c r="C113" s="82"/>
      <c r="D113" s="87"/>
      <c r="E113" s="53"/>
      <c r="F113" s="88"/>
      <c r="G113" s="83"/>
    </row>
    <row r="114" spans="1:7" x14ac:dyDescent="0.2">
      <c r="A114" s="29"/>
      <c r="B114" s="29"/>
      <c r="C114" s="30"/>
      <c r="D114" s="29"/>
      <c r="E114" s="29"/>
      <c r="F114" s="31"/>
      <c r="G114" s="32"/>
    </row>
    <row r="115" spans="1:7" x14ac:dyDescent="0.2">
      <c r="E115" s="36" t="s">
        <v>14</v>
      </c>
      <c r="F115" s="35"/>
      <c r="G115" s="38" t="s">
        <v>15</v>
      </c>
    </row>
    <row r="116" spans="1:7" x14ac:dyDescent="0.2">
      <c r="A116" s="12"/>
      <c r="B116" s="12"/>
      <c r="E116" s="33" t="s">
        <v>6</v>
      </c>
      <c r="F116" s="34"/>
      <c r="G116" s="28">
        <f>G107+G91+G75+G72+G54+G32+G25+G20</f>
        <v>0</v>
      </c>
    </row>
    <row r="117" spans="1:7" x14ac:dyDescent="0.2">
      <c r="E117" s="36" t="s">
        <v>174</v>
      </c>
      <c r="F117" s="35"/>
      <c r="G117" s="38" t="s">
        <v>15</v>
      </c>
    </row>
    <row r="118" spans="1:7" x14ac:dyDescent="0.2">
      <c r="E118" s="33" t="s">
        <v>99</v>
      </c>
      <c r="F118" s="34"/>
      <c r="G118" s="28">
        <f>G111</f>
        <v>0</v>
      </c>
    </row>
    <row r="119" spans="1:7" x14ac:dyDescent="0.2">
      <c r="E119" s="33" t="s">
        <v>6</v>
      </c>
      <c r="F119" s="34"/>
      <c r="G119" s="28">
        <f>G116+G118</f>
        <v>0</v>
      </c>
    </row>
  </sheetData>
  <sheetProtection algorithmName="SHA-512" hashValue="sW7+lr1rCGccCTALUCPz0vy0V7ufLN+qfoPOyG/0eAvkQT7/WlTqaEsm0OIzylu2dvD1tjdy0xbe2ZnSrkoU3A==" saltValue="J8qkpN97Mz9rjkANWdW5+A==" spinCount="100000" sheet="1" selectLockedCells="1"/>
  <mergeCells count="1">
    <mergeCell ref="B16:G16"/>
  </mergeCells>
  <phoneticPr fontId="18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2" manualBreakCount="2">
    <brk id="53" min="1" max="6" man="1"/>
    <brk id="90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49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6 - FACADES</vt:lpstr>
      <vt:lpstr>'LOT 6 - FACADES'!Impression_des_titres</vt:lpstr>
      <vt:lpstr>'LOT 6 - FACADES'!Zone_d_impression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2026-02-26T14:39:16Z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